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еля\Desktop\ПК 2026\"/>
    </mc:Choice>
  </mc:AlternateContent>
  <bookViews>
    <workbookView xWindow="0" yWindow="0" windowWidth="28800" windowHeight="12435"/>
  </bookViews>
  <sheets>
    <sheet name="ОП " sheetId="8" r:id="rId1"/>
  </sheets>
  <calcPr calcId="191029"/>
</workbook>
</file>

<file path=xl/calcChain.xml><?xml version="1.0" encoding="utf-8"?>
<calcChain xmlns="http://schemas.openxmlformats.org/spreadsheetml/2006/main">
  <c r="R25" i="8" l="1"/>
  <c r="R26" i="8"/>
  <c r="R27" i="8"/>
  <c r="R28" i="8"/>
  <c r="R29" i="8"/>
  <c r="R31" i="8"/>
  <c r="R33" i="8"/>
  <c r="E10" i="8"/>
  <c r="F10" i="8"/>
  <c r="G10" i="8"/>
  <c r="H10" i="8"/>
  <c r="H9" i="8" s="1"/>
  <c r="I10" i="8"/>
  <c r="J10" i="8"/>
  <c r="K10" i="8"/>
  <c r="K9" i="8" s="1"/>
  <c r="L10" i="8"/>
  <c r="L9" i="8" s="1"/>
  <c r="M10" i="8"/>
  <c r="M9" i="8" s="1"/>
  <c r="E9" i="8"/>
  <c r="F9" i="8"/>
  <c r="G9" i="8"/>
  <c r="I9" i="8"/>
  <c r="J9" i="8"/>
  <c r="D10" i="8"/>
  <c r="Q25" i="8"/>
  <c r="Q26" i="8"/>
  <c r="Q27" i="8"/>
  <c r="Q28" i="8"/>
  <c r="Q29" i="8"/>
  <c r="Q30" i="8"/>
  <c r="R30" i="8" s="1"/>
  <c r="Q31" i="8"/>
  <c r="Q32" i="8"/>
  <c r="R32" i="8" s="1"/>
  <c r="Q33" i="8"/>
  <c r="P25" i="8"/>
  <c r="P26" i="8"/>
  <c r="P27" i="8"/>
  <c r="P28" i="8"/>
  <c r="P29" i="8"/>
  <c r="P30" i="8"/>
  <c r="P31" i="8"/>
  <c r="P32" i="8"/>
  <c r="P33" i="8"/>
  <c r="E23" i="8"/>
  <c r="F23" i="8"/>
  <c r="G23" i="8"/>
  <c r="H23" i="8"/>
  <c r="I23" i="8"/>
  <c r="J23" i="8"/>
  <c r="K23" i="8"/>
  <c r="L23" i="8"/>
  <c r="M23" i="8"/>
  <c r="N23" i="8"/>
  <c r="O23" i="8"/>
  <c r="D23" i="8"/>
  <c r="D9" i="8" l="1"/>
  <c r="Q11" i="8"/>
  <c r="Q12" i="8"/>
  <c r="Q13" i="8"/>
  <c r="Q24" i="8" l="1"/>
  <c r="Q34" i="8"/>
  <c r="Q35" i="8"/>
  <c r="P24" i="8"/>
  <c r="R24" i="8" s="1"/>
  <c r="P34" i="8"/>
  <c r="P35" i="8"/>
  <c r="Q20" i="8"/>
  <c r="Q21" i="8"/>
  <c r="Q22" i="8"/>
  <c r="P20" i="8"/>
  <c r="P21" i="8"/>
  <c r="P22" i="8"/>
  <c r="Q14" i="8"/>
  <c r="Q15" i="8"/>
  <c r="Q16" i="8"/>
  <c r="Q17" i="8"/>
  <c r="Q18" i="8"/>
  <c r="Q19" i="8"/>
  <c r="P11" i="8"/>
  <c r="P12" i="8"/>
  <c r="P13" i="8"/>
  <c r="P14" i="8"/>
  <c r="P15" i="8"/>
  <c r="P16" i="8"/>
  <c r="P17" i="8"/>
  <c r="P18" i="8"/>
  <c r="P19" i="8"/>
  <c r="O10" i="8"/>
  <c r="N10" i="8"/>
  <c r="N9" i="8" l="1"/>
  <c r="O9" i="8"/>
  <c r="R19" i="8"/>
  <c r="R11" i="8" l="1"/>
  <c r="R12" i="8"/>
  <c r="R13" i="8"/>
  <c r="R18" i="8"/>
  <c r="Q23" i="8" l="1"/>
  <c r="P23" i="8"/>
  <c r="P10" i="8"/>
  <c r="Q10" i="8"/>
  <c r="R16" i="8"/>
  <c r="R14" i="8"/>
  <c r="R15" i="8"/>
  <c r="R17" i="8"/>
  <c r="P9" i="8" l="1"/>
  <c r="R10" i="8"/>
  <c r="Q9" i="8"/>
  <c r="R23" i="8"/>
  <c r="R9" i="8" l="1"/>
</calcChain>
</file>

<file path=xl/sharedStrings.xml><?xml version="1.0" encoding="utf-8"?>
<sst xmlns="http://schemas.openxmlformats.org/spreadsheetml/2006/main" count="90" uniqueCount="76">
  <si>
    <t>Наименование направлений подготовки и специальностей</t>
  </si>
  <si>
    <t>Всего:</t>
  </si>
  <si>
    <t>Техническая эксплуатация транспортного радиооборудования</t>
  </si>
  <si>
    <t>Судовождение</t>
  </si>
  <si>
    <t>Эксплуатация судового электрооборудования и средств автоматики</t>
  </si>
  <si>
    <t xml:space="preserve">Эксплуатация судовых энергетических установок </t>
  </si>
  <si>
    <t>Коды</t>
  </si>
  <si>
    <t>Строительство</t>
  </si>
  <si>
    <t>Кораблестроение, океанотехника и системотехника объктов морской инфраструктуры</t>
  </si>
  <si>
    <t>Эксплуатация транспортно-технологических машин и комплексов</t>
  </si>
  <si>
    <t>Технология транспортных процессов</t>
  </si>
  <si>
    <t>Техносферная безопасность</t>
  </si>
  <si>
    <t>Управление водным транспортом гидрографическое обеспечение судоходства</t>
  </si>
  <si>
    <t>Бакалавриат</t>
  </si>
  <si>
    <t>Специалитет</t>
  </si>
  <si>
    <t>08.03.01</t>
  </si>
  <si>
    <t>20.03.01</t>
  </si>
  <si>
    <t>23.03.01</t>
  </si>
  <si>
    <t>23.03.03</t>
  </si>
  <si>
    <t>26.03.01</t>
  </si>
  <si>
    <t>26.03.02</t>
  </si>
  <si>
    <t>25.05.03</t>
  </si>
  <si>
    <t>26.05.05</t>
  </si>
  <si>
    <t>26.05.06</t>
  </si>
  <si>
    <t>26.05.07</t>
  </si>
  <si>
    <t>ИТОГО</t>
  </si>
  <si>
    <t>ОФО</t>
  </si>
  <si>
    <t>ЗФО</t>
  </si>
  <si>
    <t>09.03.02</t>
  </si>
  <si>
    <t xml:space="preserve">Информационные системы и технологии </t>
  </si>
  <si>
    <t>26.05.01</t>
  </si>
  <si>
    <t>Водные пути, порты и гидротехнические сооружения</t>
  </si>
  <si>
    <t>26.03.03</t>
  </si>
  <si>
    <t>Информационная безопасность автоматизированных систем</t>
  </si>
  <si>
    <t>10.05.03</t>
  </si>
  <si>
    <t>ВСЕГО</t>
  </si>
  <si>
    <t>38.05.01</t>
  </si>
  <si>
    <t>40.05.01</t>
  </si>
  <si>
    <t>Экономическая безопасность</t>
  </si>
  <si>
    <t>Правовое обеспечение национальной безопасности</t>
  </si>
  <si>
    <t>38.03.01</t>
  </si>
  <si>
    <t>Экономика</t>
  </si>
  <si>
    <t>38.03.02</t>
  </si>
  <si>
    <t>Менеджмент</t>
  </si>
  <si>
    <t>Инженерно-экономическое обеспечение технологий и бизнес-процессов водного транспорта</t>
  </si>
  <si>
    <t>26.03.04</t>
  </si>
  <si>
    <t>Управление качеством</t>
  </si>
  <si>
    <t>27.03.02</t>
  </si>
  <si>
    <t>Проектирование и постройка кораблей, судов и объектов океанотехники</t>
  </si>
  <si>
    <t xml:space="preserve">          Приложение № 1</t>
  </si>
  <si>
    <t xml:space="preserve">                                                                  к приказу ФГБОУ ВО "ВГУВТ"   № </t>
  </si>
  <si>
    <t xml:space="preserve">Количество мест по особым правам для приёма на обучение по образовательным программам высшего образования в Федеральное государственное бюджетное образовательное учреждение высшего  образования "Волжский государственный университет водного транспорта" на 2026/27 учебный год. </t>
  </si>
  <si>
    <t xml:space="preserve">ФГБОУ ВО "ВГУВТ" </t>
  </si>
  <si>
    <t xml:space="preserve">Каспийский институт морского и речного транспорта им. ген.-адм.Ф.М.Апраксина-филиал ФГБОУ ВО "ВГУВТ"       </t>
  </si>
  <si>
    <t>Самарский филиал ФГБОУ ВО "ВГУВТ"</t>
  </si>
  <si>
    <t>ИМРФ им. Героя Советского Союза М.П.Девятаева - Казанский филиал ФГБОУ ВО "ВГУВТ"</t>
  </si>
  <si>
    <t>Пермский филиал ФГБОУ ВО "ВГУВТ"</t>
  </si>
  <si>
    <t>Уфимский филиал ФГБОУ ВО "ВГУВТ"</t>
  </si>
  <si>
    <t>Гидротехническое строительство</t>
  </si>
  <si>
    <t>Информационные системы и технологии на транспорте</t>
  </si>
  <si>
    <t>Организация и управление природоохранной деятельностью</t>
  </si>
  <si>
    <t>Технология и организация транспортных и транспортно-логистических процессов и систем</t>
  </si>
  <si>
    <t>Эксплуатация перегрузочного оборудования портов и транспортных терминалов</t>
  </si>
  <si>
    <t>Гидрографическое обеспечение судоходства и безопасность эксплуатации внутренних водных путей</t>
  </si>
  <si>
    <t>Судостроение, судоремонт и организация судостроительного производства</t>
  </si>
  <si>
    <t>Инженерно-экономическое обеспечение управлением организациями водного транспорта</t>
  </si>
  <si>
    <t xml:space="preserve">Безопасность автоматизированных систем на транспорте </t>
  </si>
  <si>
    <t>Радиосвязь и электрорадионавигация морского флота</t>
  </si>
  <si>
    <t xml:space="preserve"> Информационно-телекоммуникационные системы на транспорте и их информационная защита</t>
  </si>
  <si>
    <t>Проектирование, постройка и ремонт судов внутреннего и смешанного (река-море) плавания</t>
  </si>
  <si>
    <t>Судовождение на морских и внутренних водных путях</t>
  </si>
  <si>
    <t xml:space="preserve"> Судовождение на внутренних водных путях и в прибрежном плавании с правом эксплуатации судовых энергетических установок</t>
  </si>
  <si>
    <t>Эксплуатация судовых энергетических установок смешанного река-море плавания</t>
  </si>
  <si>
    <t xml:space="preserve"> Техническое обслуживание и ремонт судовых энергетических установок</t>
  </si>
  <si>
    <t xml:space="preserve"> Эксплуатация электрооборудования и средств автоматики объектов водного транспорта</t>
  </si>
  <si>
    <t>Название образовательной программы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</si>
</sst>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" fontId="2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1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justify" vertical="center" wrapText="1"/>
    </xf>
    <xf numFmtId="49" fontId="4" fillId="2" borderId="3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4" fillId="0" borderId="0" xfId="0" applyFont="1" applyBorder="1"/>
    <xf numFmtId="0" fontId="5" fillId="0" borderId="0" xfId="0" applyFont="1" applyAlignment="1">
      <alignment horizontal="justify" vertical="top" wrapText="1"/>
    </xf>
    <xf numFmtId="0" fontId="2" fillId="0" borderId="3" xfId="0" applyFont="1" applyFill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5" xfId="0" applyFont="1" applyFill="1" applyBorder="1" applyAlignment="1">
      <alignment horizontal="justify" vertical="top" wrapText="1"/>
    </xf>
    <xf numFmtId="0" fontId="2" fillId="0" borderId="7" xfId="0" applyFont="1" applyFill="1" applyBorder="1" applyAlignment="1">
      <alignment horizontal="justify" vertical="top" wrapText="1"/>
    </xf>
    <xf numFmtId="0" fontId="3" fillId="0" borderId="0" xfId="0" applyFont="1" applyFill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0EDB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topLeftCell="A16" zoomScale="85" zoomScaleNormal="85" workbookViewId="0">
      <selection activeCell="I32" sqref="I32"/>
    </sheetView>
  </sheetViews>
  <sheetFormatPr defaultRowHeight="12.75" x14ac:dyDescent="0.2"/>
  <cols>
    <col min="1" max="1" width="14.7109375" customWidth="1"/>
    <col min="2" max="2" width="46.28515625" customWidth="1"/>
    <col min="3" max="3" width="53.5703125" customWidth="1"/>
    <col min="4" max="4" width="14.28515625" customWidth="1"/>
    <col min="5" max="5" width="11.42578125" customWidth="1"/>
    <col min="6" max="6" width="11.5703125" customWidth="1"/>
    <col min="7" max="9" width="12.5703125" customWidth="1"/>
    <col min="10" max="10" width="12.7109375" customWidth="1"/>
    <col min="11" max="11" width="13.42578125" customWidth="1"/>
    <col min="12" max="12" width="12.42578125" customWidth="1"/>
    <col min="13" max="15" width="12" customWidth="1"/>
    <col min="16" max="16" width="18.140625" customWidth="1"/>
    <col min="17" max="17" width="16.5703125" customWidth="1"/>
    <col min="18" max="18" width="35.5703125" customWidth="1"/>
  </cols>
  <sheetData>
    <row r="1" spans="1:22" ht="28.15" customHeight="1" x14ac:dyDescent="0.2">
      <c r="C1" s="31"/>
      <c r="D1" s="2"/>
      <c r="E1" s="2"/>
      <c r="F1" s="2"/>
      <c r="G1" s="2"/>
      <c r="H1" s="12"/>
      <c r="I1" s="12"/>
      <c r="J1" s="31" t="s">
        <v>49</v>
      </c>
      <c r="K1" s="31"/>
      <c r="L1" s="31"/>
      <c r="M1" s="31"/>
      <c r="N1" s="31"/>
      <c r="O1" s="31"/>
      <c r="P1" s="31"/>
      <c r="Q1" s="31"/>
      <c r="R1" s="31"/>
      <c r="S1" s="12"/>
      <c r="T1" s="12"/>
      <c r="U1" s="12"/>
      <c r="V1" s="12"/>
    </row>
    <row r="2" spans="1:22" ht="37.5" customHeight="1" x14ac:dyDescent="0.2">
      <c r="C2" s="31"/>
      <c r="D2" s="2"/>
      <c r="E2" s="2"/>
      <c r="F2" s="2"/>
      <c r="G2" s="2"/>
      <c r="H2" s="12"/>
      <c r="I2" s="12"/>
      <c r="J2" s="31" t="s">
        <v>50</v>
      </c>
      <c r="K2" s="31"/>
      <c r="L2" s="31"/>
      <c r="M2" s="31"/>
      <c r="N2" s="31"/>
      <c r="O2" s="31"/>
      <c r="P2" s="31"/>
      <c r="Q2" s="31"/>
      <c r="R2" s="31"/>
      <c r="S2" s="12"/>
      <c r="T2" s="12"/>
      <c r="U2" s="12"/>
      <c r="V2" s="12"/>
    </row>
    <row r="3" spans="1:22" ht="30.75" customHeight="1" x14ac:dyDescent="0.2">
      <c r="C3" s="31"/>
      <c r="D3" s="2"/>
      <c r="E3" s="2"/>
      <c r="F3" s="2"/>
      <c r="G3" s="2"/>
      <c r="H3" s="2"/>
      <c r="I3" s="2"/>
    </row>
    <row r="4" spans="1:22" ht="56.25" customHeight="1" x14ac:dyDescent="0.2">
      <c r="A4" s="34" t="s">
        <v>51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</row>
    <row r="6" spans="1:22" ht="18.75" customHeight="1" x14ac:dyDescent="0.2">
      <c r="A6" s="35" t="s">
        <v>6</v>
      </c>
      <c r="B6" s="35" t="s">
        <v>0</v>
      </c>
      <c r="C6" s="38" t="s">
        <v>75</v>
      </c>
      <c r="D6" s="41" t="s">
        <v>52</v>
      </c>
      <c r="E6" s="42"/>
      <c r="F6" s="41" t="s">
        <v>53</v>
      </c>
      <c r="G6" s="42"/>
      <c r="H6" s="41" t="s">
        <v>54</v>
      </c>
      <c r="I6" s="42"/>
      <c r="J6" s="41" t="s">
        <v>55</v>
      </c>
      <c r="K6" s="42"/>
      <c r="L6" s="41" t="s">
        <v>56</v>
      </c>
      <c r="M6" s="42"/>
      <c r="N6" s="41" t="s">
        <v>57</v>
      </c>
      <c r="O6" s="42"/>
      <c r="P6" s="45" t="s">
        <v>25</v>
      </c>
      <c r="Q6" s="46"/>
      <c r="R6" s="38" t="s">
        <v>35</v>
      </c>
    </row>
    <row r="7" spans="1:22" ht="171.75" customHeight="1" x14ac:dyDescent="0.2">
      <c r="A7" s="36"/>
      <c r="B7" s="36"/>
      <c r="C7" s="39"/>
      <c r="D7" s="43"/>
      <c r="E7" s="44"/>
      <c r="F7" s="43"/>
      <c r="G7" s="44"/>
      <c r="H7" s="43"/>
      <c r="I7" s="44"/>
      <c r="J7" s="43"/>
      <c r="K7" s="44"/>
      <c r="L7" s="43"/>
      <c r="M7" s="44"/>
      <c r="N7" s="43"/>
      <c r="O7" s="44"/>
      <c r="P7" s="47"/>
      <c r="Q7" s="48"/>
      <c r="R7" s="39"/>
    </row>
    <row r="8" spans="1:22" ht="30" customHeight="1" x14ac:dyDescent="0.2">
      <c r="A8" s="37"/>
      <c r="B8" s="37"/>
      <c r="C8" s="40"/>
      <c r="D8" s="13" t="s">
        <v>26</v>
      </c>
      <c r="E8" s="13" t="s">
        <v>27</v>
      </c>
      <c r="F8" s="13" t="s">
        <v>26</v>
      </c>
      <c r="G8" s="13" t="s">
        <v>27</v>
      </c>
      <c r="H8" s="13" t="s">
        <v>26</v>
      </c>
      <c r="I8" s="13" t="s">
        <v>27</v>
      </c>
      <c r="J8" s="13" t="s">
        <v>26</v>
      </c>
      <c r="K8" s="13" t="s">
        <v>27</v>
      </c>
      <c r="L8" s="13" t="s">
        <v>26</v>
      </c>
      <c r="M8" s="13" t="s">
        <v>27</v>
      </c>
      <c r="N8" s="13" t="s">
        <v>26</v>
      </c>
      <c r="O8" s="13" t="s">
        <v>27</v>
      </c>
      <c r="P8" s="13" t="s">
        <v>26</v>
      </c>
      <c r="Q8" s="13" t="s">
        <v>27</v>
      </c>
      <c r="R8" s="40"/>
    </row>
    <row r="9" spans="1:22" ht="18.75" x14ac:dyDescent="0.3">
      <c r="A9" s="32" t="s">
        <v>1</v>
      </c>
      <c r="B9" s="33"/>
      <c r="C9" s="33"/>
      <c r="D9" s="1">
        <f>SUM(D10,D23)</f>
        <v>45</v>
      </c>
      <c r="E9" s="1">
        <f>SUM(E10,E23)</f>
        <v>13</v>
      </c>
      <c r="F9" s="1">
        <f t="shared" ref="F9:M9" si="0">SUM(F10,F23)</f>
        <v>15</v>
      </c>
      <c r="G9" s="1">
        <f t="shared" si="0"/>
        <v>7</v>
      </c>
      <c r="H9" s="1">
        <f t="shared" si="0"/>
        <v>0</v>
      </c>
      <c r="I9" s="1">
        <f t="shared" si="0"/>
        <v>5</v>
      </c>
      <c r="J9" s="1">
        <f t="shared" si="0"/>
        <v>5</v>
      </c>
      <c r="K9" s="1">
        <f t="shared" si="0"/>
        <v>8</v>
      </c>
      <c r="L9" s="1">
        <f t="shared" si="0"/>
        <v>7</v>
      </c>
      <c r="M9" s="1">
        <f t="shared" si="0"/>
        <v>10</v>
      </c>
      <c r="N9" s="14">
        <f>N10+N23</f>
        <v>0</v>
      </c>
      <c r="O9" s="14">
        <f>O10+O23</f>
        <v>1</v>
      </c>
      <c r="P9" s="1">
        <f>SUM(D9,F9,H9,J9,L9)+N9</f>
        <v>72</v>
      </c>
      <c r="Q9" s="1">
        <f>SUM(E9,G9,I9,K9,M9)+O9</f>
        <v>44</v>
      </c>
      <c r="R9" s="1">
        <f>SUM(P9,Q9)</f>
        <v>116</v>
      </c>
    </row>
    <row r="10" spans="1:22" ht="24.6" customHeight="1" x14ac:dyDescent="0.2">
      <c r="A10" s="17" t="s">
        <v>13</v>
      </c>
      <c r="B10" s="18"/>
      <c r="C10" s="19"/>
      <c r="D10" s="1">
        <f>SUM(D11,D12,D13,D14,D15,D16,D17,D18,D19,D21,D22,)</f>
        <v>15</v>
      </c>
      <c r="E10" s="1">
        <f t="shared" ref="E10:M10" si="1">SUM(E11,E12,E13,E14,E15,E16,E17,E18,E19,E21,E22,)</f>
        <v>4</v>
      </c>
      <c r="F10" s="1">
        <f t="shared" si="1"/>
        <v>2</v>
      </c>
      <c r="G10" s="1">
        <f t="shared" si="1"/>
        <v>1</v>
      </c>
      <c r="H10" s="1">
        <f t="shared" si="1"/>
        <v>0</v>
      </c>
      <c r="I10" s="1">
        <f t="shared" si="1"/>
        <v>0</v>
      </c>
      <c r="J10" s="1">
        <f t="shared" si="1"/>
        <v>1</v>
      </c>
      <c r="K10" s="1">
        <f t="shared" si="1"/>
        <v>2</v>
      </c>
      <c r="L10" s="1">
        <f t="shared" si="1"/>
        <v>1</v>
      </c>
      <c r="M10" s="1">
        <f t="shared" si="1"/>
        <v>4</v>
      </c>
      <c r="N10" s="1">
        <f>SUM(N11:N22)</f>
        <v>0</v>
      </c>
      <c r="O10" s="1">
        <f>SUM(O11:O22)</f>
        <v>0</v>
      </c>
      <c r="P10" s="1">
        <f>SUM(D10,F10,H10,J10,L10)+N10</f>
        <v>19</v>
      </c>
      <c r="Q10" s="1">
        <f>SUM(E10,G10,I10,K10,M10)+O10</f>
        <v>11</v>
      </c>
      <c r="R10" s="1">
        <f>SUM(P10,Q10)</f>
        <v>30</v>
      </c>
    </row>
    <row r="11" spans="1:22" ht="24.6" customHeight="1" x14ac:dyDescent="0.2">
      <c r="A11" s="4" t="s">
        <v>15</v>
      </c>
      <c r="B11" s="5" t="s">
        <v>7</v>
      </c>
      <c r="C11" s="5" t="s">
        <v>58</v>
      </c>
      <c r="D11" s="3">
        <v>2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1">
        <f t="shared" ref="P11:P22" si="2">SUM(D11,F11,H11,J11,L11)+N11</f>
        <v>2</v>
      </c>
      <c r="Q11" s="1">
        <f t="shared" ref="Q11:Q13" si="3">SUM(E11,G11,I11,K11,M11)+O11</f>
        <v>0</v>
      </c>
      <c r="R11" s="1">
        <f t="shared" ref="R11:R33" si="4">SUM(P11,Q11)</f>
        <v>2</v>
      </c>
    </row>
    <row r="12" spans="1:22" ht="24.6" customHeight="1" x14ac:dyDescent="0.2">
      <c r="A12" s="6" t="s">
        <v>28</v>
      </c>
      <c r="B12" s="7" t="s">
        <v>29</v>
      </c>
      <c r="C12" s="7" t="s">
        <v>59</v>
      </c>
      <c r="D12" s="3">
        <v>2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1">
        <f t="shared" si="2"/>
        <v>2</v>
      </c>
      <c r="Q12" s="1">
        <f t="shared" si="3"/>
        <v>0</v>
      </c>
      <c r="R12" s="1">
        <f t="shared" si="4"/>
        <v>2</v>
      </c>
    </row>
    <row r="13" spans="1:22" ht="34.5" customHeight="1" x14ac:dyDescent="0.2">
      <c r="A13" s="4" t="s">
        <v>16</v>
      </c>
      <c r="B13" s="5" t="s">
        <v>11</v>
      </c>
      <c r="C13" s="5" t="s">
        <v>60</v>
      </c>
      <c r="D13" s="3">
        <v>2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1">
        <f t="shared" si="2"/>
        <v>2</v>
      </c>
      <c r="Q13" s="1">
        <f t="shared" si="3"/>
        <v>0</v>
      </c>
      <c r="R13" s="1">
        <f t="shared" si="4"/>
        <v>2</v>
      </c>
    </row>
    <row r="14" spans="1:22" ht="33.75" customHeight="1" x14ac:dyDescent="0.2">
      <c r="A14" s="4" t="s">
        <v>17</v>
      </c>
      <c r="B14" s="5" t="s">
        <v>10</v>
      </c>
      <c r="C14" s="5" t="s">
        <v>61</v>
      </c>
      <c r="D14" s="3">
        <v>3</v>
      </c>
      <c r="E14" s="3">
        <v>2</v>
      </c>
      <c r="F14" s="3">
        <v>2</v>
      </c>
      <c r="G14" s="3">
        <v>1</v>
      </c>
      <c r="H14" s="3"/>
      <c r="I14" s="3"/>
      <c r="J14" s="3">
        <v>1</v>
      </c>
      <c r="K14" s="3">
        <v>1</v>
      </c>
      <c r="L14" s="3">
        <v>1</v>
      </c>
      <c r="M14" s="3">
        <v>2</v>
      </c>
      <c r="N14" s="3"/>
      <c r="O14" s="3"/>
      <c r="P14" s="1">
        <f t="shared" si="2"/>
        <v>7</v>
      </c>
      <c r="Q14" s="1">
        <f t="shared" ref="Q14:Q22" si="5">SUM(E14,G14,I14,K14,M14)+O14</f>
        <v>6</v>
      </c>
      <c r="R14" s="1">
        <f t="shared" si="4"/>
        <v>13</v>
      </c>
    </row>
    <row r="15" spans="1:22" ht="33" customHeight="1" x14ac:dyDescent="0.2">
      <c r="A15" s="4" t="s">
        <v>18</v>
      </c>
      <c r="B15" s="5" t="s">
        <v>9</v>
      </c>
      <c r="C15" s="5" t="s">
        <v>62</v>
      </c>
      <c r="D15" s="3">
        <v>2</v>
      </c>
      <c r="E15" s="3">
        <v>1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1">
        <f t="shared" si="2"/>
        <v>2</v>
      </c>
      <c r="Q15" s="1">
        <f t="shared" si="5"/>
        <v>1</v>
      </c>
      <c r="R15" s="1">
        <f t="shared" si="4"/>
        <v>3</v>
      </c>
    </row>
    <row r="16" spans="1:22" ht="35.25" customHeight="1" x14ac:dyDescent="0.2">
      <c r="A16" s="4" t="s">
        <v>19</v>
      </c>
      <c r="B16" s="9" t="s">
        <v>12</v>
      </c>
      <c r="C16" s="8" t="s">
        <v>63</v>
      </c>
      <c r="D16" s="3"/>
      <c r="E16" s="3"/>
      <c r="F16" s="3"/>
      <c r="G16" s="3"/>
      <c r="H16" s="3"/>
      <c r="I16" s="3"/>
      <c r="J16" s="3"/>
      <c r="K16" s="3"/>
      <c r="L16" s="3"/>
      <c r="M16" s="3">
        <v>2</v>
      </c>
      <c r="N16" s="3"/>
      <c r="O16" s="3"/>
      <c r="P16" s="1">
        <f t="shared" si="2"/>
        <v>0</v>
      </c>
      <c r="Q16" s="1">
        <f t="shared" si="5"/>
        <v>2</v>
      </c>
      <c r="R16" s="1">
        <f t="shared" si="4"/>
        <v>2</v>
      </c>
    </row>
    <row r="17" spans="1:18" ht="36" customHeight="1" x14ac:dyDescent="0.2">
      <c r="A17" s="4" t="s">
        <v>20</v>
      </c>
      <c r="B17" s="5" t="s">
        <v>8</v>
      </c>
      <c r="C17" s="5" t="s">
        <v>64</v>
      </c>
      <c r="D17" s="3"/>
      <c r="E17" s="3"/>
      <c r="F17" s="3"/>
      <c r="G17" s="3"/>
      <c r="H17" s="3"/>
      <c r="I17" s="3"/>
      <c r="J17" s="3"/>
      <c r="K17" s="3">
        <v>1</v>
      </c>
      <c r="L17" s="3"/>
      <c r="M17" s="3"/>
      <c r="N17" s="3"/>
      <c r="O17" s="3"/>
      <c r="P17" s="1">
        <f t="shared" si="2"/>
        <v>0</v>
      </c>
      <c r="Q17" s="1">
        <f t="shared" si="5"/>
        <v>1</v>
      </c>
      <c r="R17" s="1">
        <f t="shared" si="4"/>
        <v>1</v>
      </c>
    </row>
    <row r="18" spans="1:18" ht="37.15" customHeight="1" x14ac:dyDescent="0.2">
      <c r="A18" s="4" t="s">
        <v>32</v>
      </c>
      <c r="B18" s="5" t="s">
        <v>31</v>
      </c>
      <c r="C18" s="5" t="s">
        <v>31</v>
      </c>
      <c r="D18" s="3">
        <v>2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1">
        <f t="shared" si="2"/>
        <v>2</v>
      </c>
      <c r="Q18" s="1">
        <f t="shared" si="5"/>
        <v>0</v>
      </c>
      <c r="R18" s="1">
        <f t="shared" si="4"/>
        <v>2</v>
      </c>
    </row>
    <row r="19" spans="1:18" ht="57.75" customHeight="1" x14ac:dyDescent="0.2">
      <c r="A19" s="4" t="s">
        <v>45</v>
      </c>
      <c r="B19" s="5" t="s">
        <v>44</v>
      </c>
      <c r="C19" s="5" t="s">
        <v>65</v>
      </c>
      <c r="D19" s="3">
        <v>2</v>
      </c>
      <c r="E19" s="3">
        <v>1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1">
        <f t="shared" si="2"/>
        <v>2</v>
      </c>
      <c r="Q19" s="1">
        <f t="shared" si="5"/>
        <v>1</v>
      </c>
      <c r="R19" s="1">
        <f t="shared" si="4"/>
        <v>3</v>
      </c>
    </row>
    <row r="20" spans="1:18" ht="37.15" hidden="1" customHeight="1" x14ac:dyDescent="0.2">
      <c r="A20" s="4" t="s">
        <v>47</v>
      </c>
      <c r="B20" s="15"/>
      <c r="C20" s="5" t="s">
        <v>46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1">
        <f t="shared" si="2"/>
        <v>0</v>
      </c>
      <c r="Q20" s="1">
        <f t="shared" si="5"/>
        <v>0</v>
      </c>
      <c r="R20" s="1"/>
    </row>
    <row r="21" spans="1:18" ht="37.15" hidden="1" customHeight="1" x14ac:dyDescent="0.2">
      <c r="A21" s="4" t="s">
        <v>40</v>
      </c>
      <c r="B21" s="15"/>
      <c r="C21" s="5" t="s">
        <v>41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1">
        <f t="shared" si="2"/>
        <v>0</v>
      </c>
      <c r="Q21" s="1">
        <f t="shared" si="5"/>
        <v>0</v>
      </c>
      <c r="R21" s="1"/>
    </row>
    <row r="22" spans="1:18" ht="37.15" hidden="1" customHeight="1" x14ac:dyDescent="0.2">
      <c r="A22" s="4" t="s">
        <v>42</v>
      </c>
      <c r="B22" s="15"/>
      <c r="C22" s="5" t="s">
        <v>43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1">
        <f t="shared" si="2"/>
        <v>0</v>
      </c>
      <c r="Q22" s="1">
        <f t="shared" si="5"/>
        <v>0</v>
      </c>
      <c r="R22" s="1"/>
    </row>
    <row r="23" spans="1:18" ht="24.6" customHeight="1" x14ac:dyDescent="0.2">
      <c r="A23" s="24" t="s">
        <v>14</v>
      </c>
      <c r="B23" s="25"/>
      <c r="C23" s="26"/>
      <c r="D23" s="1">
        <f>SUM(D24:D33)</f>
        <v>30</v>
      </c>
      <c r="E23" s="1">
        <f t="shared" ref="E23:O23" si="6">SUM(E24:E33)</f>
        <v>9</v>
      </c>
      <c r="F23" s="1">
        <f t="shared" si="6"/>
        <v>13</v>
      </c>
      <c r="G23" s="1">
        <f t="shared" si="6"/>
        <v>6</v>
      </c>
      <c r="H23" s="1">
        <f t="shared" si="6"/>
        <v>0</v>
      </c>
      <c r="I23" s="1">
        <f t="shared" si="6"/>
        <v>5</v>
      </c>
      <c r="J23" s="1">
        <f t="shared" si="6"/>
        <v>4</v>
      </c>
      <c r="K23" s="1">
        <f t="shared" si="6"/>
        <v>6</v>
      </c>
      <c r="L23" s="1">
        <f t="shared" si="6"/>
        <v>6</v>
      </c>
      <c r="M23" s="1">
        <f t="shared" si="6"/>
        <v>6</v>
      </c>
      <c r="N23" s="1">
        <f t="shared" si="6"/>
        <v>0</v>
      </c>
      <c r="O23" s="1">
        <f t="shared" si="6"/>
        <v>1</v>
      </c>
      <c r="P23" s="1">
        <f>SUM(D23,F23,H23,J23,L23)+N23</f>
        <v>53</v>
      </c>
      <c r="Q23" s="1">
        <f>SUM(E23,G23,I23,K23,M23)+O23</f>
        <v>33</v>
      </c>
      <c r="R23" s="1">
        <f t="shared" si="4"/>
        <v>86</v>
      </c>
    </row>
    <row r="24" spans="1:18" ht="45.75" customHeight="1" x14ac:dyDescent="0.2">
      <c r="A24" s="4" t="s">
        <v>34</v>
      </c>
      <c r="B24" s="9" t="s">
        <v>33</v>
      </c>
      <c r="C24" s="16" t="s">
        <v>66</v>
      </c>
      <c r="D24" s="3">
        <v>3</v>
      </c>
      <c r="E24" s="3"/>
      <c r="F24" s="3">
        <v>1</v>
      </c>
      <c r="G24" s="1"/>
      <c r="H24" s="1"/>
      <c r="I24" s="1"/>
      <c r="J24" s="1"/>
      <c r="K24" s="1"/>
      <c r="L24" s="1"/>
      <c r="M24" s="1"/>
      <c r="N24" s="1"/>
      <c r="O24" s="1"/>
      <c r="P24" s="1">
        <f t="shared" ref="P24:P35" si="7">SUM(D24,F24,H24,J24,L24)+N24</f>
        <v>4</v>
      </c>
      <c r="Q24" s="1">
        <f t="shared" ref="Q24:Q35" si="8">SUM(E24,G24,I24,K24,M24)+O24</f>
        <v>0</v>
      </c>
      <c r="R24" s="1">
        <f t="shared" si="4"/>
        <v>4</v>
      </c>
    </row>
    <row r="25" spans="1:18" ht="45.75" customHeight="1" x14ac:dyDescent="0.2">
      <c r="A25" s="20" t="s">
        <v>21</v>
      </c>
      <c r="B25" s="27" t="s">
        <v>2</v>
      </c>
      <c r="C25" s="16" t="s">
        <v>67</v>
      </c>
      <c r="D25" s="3">
        <v>3</v>
      </c>
      <c r="E25" s="3"/>
      <c r="F25" s="3"/>
      <c r="G25" s="1"/>
      <c r="H25" s="1"/>
      <c r="I25" s="1"/>
      <c r="J25" s="1"/>
      <c r="K25" s="1"/>
      <c r="L25" s="1"/>
      <c r="M25" s="1"/>
      <c r="N25" s="1"/>
      <c r="O25" s="1"/>
      <c r="P25" s="1">
        <f t="shared" si="7"/>
        <v>3</v>
      </c>
      <c r="Q25" s="1">
        <f t="shared" si="8"/>
        <v>0</v>
      </c>
      <c r="R25" s="1">
        <f t="shared" si="4"/>
        <v>3</v>
      </c>
    </row>
    <row r="26" spans="1:18" ht="54.75" customHeight="1" x14ac:dyDescent="0.2">
      <c r="A26" s="21"/>
      <c r="B26" s="28"/>
      <c r="C26" s="16" t="s">
        <v>68</v>
      </c>
      <c r="D26" s="3"/>
      <c r="E26" s="3">
        <v>1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1">
        <f t="shared" si="7"/>
        <v>0</v>
      </c>
      <c r="Q26" s="1">
        <f t="shared" si="8"/>
        <v>1</v>
      </c>
      <c r="R26" s="1">
        <f t="shared" si="4"/>
        <v>1</v>
      </c>
    </row>
    <row r="27" spans="1:18" ht="51" customHeight="1" x14ac:dyDescent="0.2">
      <c r="A27" s="4" t="s">
        <v>30</v>
      </c>
      <c r="B27" s="9" t="s">
        <v>48</v>
      </c>
      <c r="C27" s="16" t="s">
        <v>69</v>
      </c>
      <c r="D27" s="3">
        <v>5</v>
      </c>
      <c r="E27" s="3">
        <v>2</v>
      </c>
      <c r="F27" s="3">
        <v>2</v>
      </c>
      <c r="G27" s="3">
        <v>1</v>
      </c>
      <c r="H27" s="3"/>
      <c r="I27" s="3"/>
      <c r="J27" s="3"/>
      <c r="K27" s="3"/>
      <c r="L27" s="3"/>
      <c r="M27" s="3"/>
      <c r="N27" s="3"/>
      <c r="O27" s="3"/>
      <c r="P27" s="1">
        <f t="shared" si="7"/>
        <v>7</v>
      </c>
      <c r="Q27" s="1">
        <f t="shared" si="8"/>
        <v>3</v>
      </c>
      <c r="R27" s="1">
        <f t="shared" si="4"/>
        <v>10</v>
      </c>
    </row>
    <row r="28" spans="1:18" ht="36" customHeight="1" x14ac:dyDescent="0.2">
      <c r="A28" s="20" t="s">
        <v>22</v>
      </c>
      <c r="B28" s="22" t="s">
        <v>3</v>
      </c>
      <c r="C28" s="16" t="s">
        <v>70</v>
      </c>
      <c r="D28" s="3">
        <v>6</v>
      </c>
      <c r="E28" s="3">
        <v>1</v>
      </c>
      <c r="F28" s="3">
        <v>6</v>
      </c>
      <c r="G28" s="3">
        <v>2</v>
      </c>
      <c r="H28" s="3"/>
      <c r="I28" s="3">
        <v>2</v>
      </c>
      <c r="J28" s="3">
        <v>2</v>
      </c>
      <c r="K28" s="3"/>
      <c r="L28" s="3"/>
      <c r="M28" s="3"/>
      <c r="N28" s="3"/>
      <c r="O28" s="3"/>
      <c r="P28" s="1">
        <f t="shared" si="7"/>
        <v>14</v>
      </c>
      <c r="Q28" s="1">
        <f t="shared" si="8"/>
        <v>5</v>
      </c>
      <c r="R28" s="1">
        <f t="shared" si="4"/>
        <v>19</v>
      </c>
    </row>
    <row r="29" spans="1:18" ht="36" customHeight="1" x14ac:dyDescent="0.2">
      <c r="A29" s="30"/>
      <c r="B29" s="29"/>
      <c r="C29" s="16" t="s">
        <v>71</v>
      </c>
      <c r="D29" s="3">
        <v>3</v>
      </c>
      <c r="E29" s="3">
        <v>1</v>
      </c>
      <c r="F29" s="3"/>
      <c r="G29" s="3"/>
      <c r="H29" s="3"/>
      <c r="I29" s="3"/>
      <c r="J29" s="3"/>
      <c r="K29" s="3">
        <v>2</v>
      </c>
      <c r="L29" s="3">
        <v>2</v>
      </c>
      <c r="M29" s="3">
        <v>2</v>
      </c>
      <c r="N29" s="3"/>
      <c r="O29" s="3"/>
      <c r="P29" s="1">
        <f t="shared" si="7"/>
        <v>5</v>
      </c>
      <c r="Q29" s="1">
        <f t="shared" si="8"/>
        <v>5</v>
      </c>
      <c r="R29" s="1">
        <f t="shared" si="4"/>
        <v>10</v>
      </c>
    </row>
    <row r="30" spans="1:18" ht="41.25" customHeight="1" x14ac:dyDescent="0.2">
      <c r="A30" s="20" t="s">
        <v>23</v>
      </c>
      <c r="B30" s="22" t="s">
        <v>5</v>
      </c>
      <c r="C30" s="16" t="s">
        <v>72</v>
      </c>
      <c r="D30" s="3">
        <v>5</v>
      </c>
      <c r="E30" s="3">
        <v>1</v>
      </c>
      <c r="F30" s="3">
        <v>3</v>
      </c>
      <c r="G30" s="3">
        <v>2</v>
      </c>
      <c r="H30" s="3"/>
      <c r="I30" s="3">
        <v>2</v>
      </c>
      <c r="J30" s="3">
        <v>2</v>
      </c>
      <c r="K30" s="3">
        <v>2</v>
      </c>
      <c r="L30" s="3">
        <v>2</v>
      </c>
      <c r="M30" s="3">
        <v>2</v>
      </c>
      <c r="N30" s="3"/>
      <c r="O30" s="3">
        <v>1</v>
      </c>
      <c r="P30" s="1">
        <f t="shared" si="7"/>
        <v>12</v>
      </c>
      <c r="Q30" s="1">
        <f t="shared" si="8"/>
        <v>10</v>
      </c>
      <c r="R30" s="1">
        <f t="shared" si="4"/>
        <v>22</v>
      </c>
    </row>
    <row r="31" spans="1:18" ht="41.25" customHeight="1" x14ac:dyDescent="0.2">
      <c r="A31" s="30"/>
      <c r="B31" s="29"/>
      <c r="C31" s="16" t="s">
        <v>73</v>
      </c>
      <c r="D31" s="3"/>
      <c r="E31" s="3">
        <v>1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1">
        <f t="shared" si="7"/>
        <v>0</v>
      </c>
      <c r="Q31" s="1">
        <f t="shared" si="8"/>
        <v>1</v>
      </c>
      <c r="R31" s="1">
        <f t="shared" si="4"/>
        <v>1</v>
      </c>
    </row>
    <row r="32" spans="1:18" ht="37.5" customHeight="1" x14ac:dyDescent="0.2">
      <c r="A32" s="20" t="s">
        <v>24</v>
      </c>
      <c r="B32" s="22" t="s">
        <v>4</v>
      </c>
      <c r="C32" s="16" t="s">
        <v>4</v>
      </c>
      <c r="D32" s="3">
        <v>5</v>
      </c>
      <c r="E32" s="3">
        <v>1</v>
      </c>
      <c r="F32" s="3">
        <v>1</v>
      </c>
      <c r="G32" s="3">
        <v>1</v>
      </c>
      <c r="H32" s="3"/>
      <c r="I32" s="3">
        <v>1</v>
      </c>
      <c r="J32" s="3"/>
      <c r="K32" s="3">
        <v>2</v>
      </c>
      <c r="L32" s="3">
        <v>2</v>
      </c>
      <c r="M32" s="3">
        <v>2</v>
      </c>
      <c r="N32" s="3"/>
      <c r="O32" s="3"/>
      <c r="P32" s="1">
        <f t="shared" si="7"/>
        <v>8</v>
      </c>
      <c r="Q32" s="1">
        <f t="shared" si="8"/>
        <v>7</v>
      </c>
      <c r="R32" s="1">
        <f t="shared" si="4"/>
        <v>15</v>
      </c>
    </row>
    <row r="33" spans="1:18" ht="51.75" customHeight="1" x14ac:dyDescent="0.2">
      <c r="A33" s="21"/>
      <c r="B33" s="23"/>
      <c r="C33" s="16" t="s">
        <v>74</v>
      </c>
      <c r="D33" s="3"/>
      <c r="E33" s="3">
        <v>1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1">
        <f t="shared" si="7"/>
        <v>0</v>
      </c>
      <c r="Q33" s="1">
        <f t="shared" si="8"/>
        <v>1</v>
      </c>
      <c r="R33" s="1">
        <f t="shared" si="4"/>
        <v>1</v>
      </c>
    </row>
    <row r="34" spans="1:18" ht="24.6" hidden="1" customHeight="1" x14ac:dyDescent="0.2">
      <c r="A34" s="4" t="s">
        <v>36</v>
      </c>
      <c r="B34" s="4"/>
      <c r="C34" s="9" t="s">
        <v>38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1">
        <f t="shared" si="7"/>
        <v>0</v>
      </c>
      <c r="Q34" s="1">
        <f t="shared" si="8"/>
        <v>0</v>
      </c>
      <c r="R34" s="1"/>
    </row>
    <row r="35" spans="1:18" ht="24.6" hidden="1" customHeight="1" x14ac:dyDescent="0.2">
      <c r="A35" s="4" t="s">
        <v>37</v>
      </c>
      <c r="B35" s="4"/>
      <c r="C35" s="9" t="s">
        <v>39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1">
        <f t="shared" si="7"/>
        <v>0</v>
      </c>
      <c r="Q35" s="1">
        <f t="shared" si="8"/>
        <v>0</v>
      </c>
      <c r="R35" s="1"/>
    </row>
    <row r="38" spans="1:18" ht="18.75" x14ac:dyDescent="0.3">
      <c r="C38" s="10"/>
      <c r="D38" s="11"/>
      <c r="E38" s="11"/>
      <c r="F38" s="11"/>
      <c r="G38" s="11"/>
      <c r="H38" s="11"/>
      <c r="I38" s="11"/>
      <c r="J38" s="11"/>
      <c r="K38" s="11"/>
      <c r="L38" s="11"/>
    </row>
    <row r="39" spans="1:18" ht="18.75" x14ac:dyDescent="0.3">
      <c r="D39" s="11"/>
      <c r="E39" s="11"/>
      <c r="F39" s="11"/>
      <c r="G39" s="11"/>
      <c r="H39" s="11"/>
      <c r="I39" s="11"/>
      <c r="J39" s="11"/>
      <c r="K39" s="11"/>
      <c r="L39" s="11"/>
    </row>
    <row r="40" spans="1:18" hidden="1" x14ac:dyDescent="0.2"/>
  </sheetData>
  <mergeCells count="26">
    <mergeCell ref="C1:C3"/>
    <mergeCell ref="J1:R1"/>
    <mergeCell ref="J2:R2"/>
    <mergeCell ref="A9:C9"/>
    <mergeCell ref="A4:R4"/>
    <mergeCell ref="A6:A8"/>
    <mergeCell ref="C6:C8"/>
    <mergeCell ref="D6:E7"/>
    <mergeCell ref="F6:G7"/>
    <mergeCell ref="J6:K7"/>
    <mergeCell ref="L6:M7"/>
    <mergeCell ref="P6:Q7"/>
    <mergeCell ref="R6:R8"/>
    <mergeCell ref="H6:I7"/>
    <mergeCell ref="N6:O7"/>
    <mergeCell ref="B6:B8"/>
    <mergeCell ref="A10:C10"/>
    <mergeCell ref="A32:A33"/>
    <mergeCell ref="B32:B33"/>
    <mergeCell ref="A23:C23"/>
    <mergeCell ref="B25:B26"/>
    <mergeCell ref="A25:A26"/>
    <mergeCell ref="B28:B29"/>
    <mergeCell ref="A28:A29"/>
    <mergeCell ref="B30:B31"/>
    <mergeCell ref="A30:A31"/>
  </mergeCells>
  <pageMargins left="0.70866141732283472" right="0.70866141732283472" top="0.74803149606299213" bottom="0.74803149606299213" header="0.31496062992125984" footer="0.31496062992125984"/>
  <pageSetup paperSize="9" scale="40" orientation="landscape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ОП </vt:lpstr>
    </vt:vector>
  </TitlesOfParts>
  <Company>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Аделя</cp:lastModifiedBy>
  <cp:lastPrinted>2026-02-09T09:23:30Z</cp:lastPrinted>
  <dcterms:created xsi:type="dcterms:W3CDTF">2003-08-27T12:04:30Z</dcterms:created>
  <dcterms:modified xsi:type="dcterms:W3CDTF">2026-02-27T07:54:49Z</dcterms:modified>
</cp:coreProperties>
</file>